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O.PET\Desktop\"/>
    </mc:Choice>
  </mc:AlternateContent>
  <xr:revisionPtr revIDLastSave="0" documentId="8_{212A0601-2390-4AC3-95AE-9E6DBEB65475}" xr6:coauthVersionLast="47" xr6:coauthVersionMax="47" xr10:uidLastSave="{00000000-0000-0000-0000-000000000000}"/>
  <bookViews>
    <workbookView xWindow="-120" yWindow="-120" windowWidth="29040" windowHeight="15990" xr2:uid="{D5577138-2480-4843-84B8-44FD7B189A9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K14" i="1"/>
  <c r="J14" i="1"/>
  <c r="I14" i="1"/>
  <c r="H14" i="1"/>
  <c r="G14" i="1"/>
  <c r="F14" i="1"/>
  <c r="E14" i="1"/>
  <c r="D14" i="1"/>
  <c r="C14" i="1"/>
  <c r="B14" i="1"/>
  <c r="C9" i="1"/>
  <c r="D9" i="1"/>
  <c r="E9" i="1"/>
  <c r="F9" i="1"/>
  <c r="G9" i="1"/>
  <c r="H9" i="1"/>
  <c r="I9" i="1"/>
  <c r="J9" i="1"/>
  <c r="K9" i="1"/>
  <c r="L9" i="1"/>
  <c r="M9" i="1"/>
  <c r="B9" i="1"/>
  <c r="I12" i="1"/>
  <c r="J12" i="1"/>
  <c r="K12" i="1"/>
  <c r="L12" i="1"/>
  <c r="M12" i="1"/>
  <c r="C12" i="1"/>
  <c r="D12" i="1"/>
  <c r="E12" i="1"/>
  <c r="F12" i="1"/>
  <c r="G12" i="1"/>
  <c r="H12" i="1"/>
  <c r="B12" i="1"/>
  <c r="C15" i="1" l="1"/>
  <c r="M15" i="1"/>
  <c r="I15" i="1"/>
  <c r="E15" i="1"/>
  <c r="D15" i="1"/>
  <c r="K15" i="1"/>
  <c r="L15" i="1"/>
  <c r="H15" i="1"/>
  <c r="G15" i="1"/>
  <c r="J15" i="1"/>
  <c r="F15" i="1"/>
  <c r="B15" i="1"/>
  <c r="B17" i="1" l="1"/>
</calcChain>
</file>

<file path=xl/sharedStrings.xml><?xml version="1.0" encoding="utf-8"?>
<sst xmlns="http://schemas.openxmlformats.org/spreadsheetml/2006/main" count="30" uniqueCount="30">
  <si>
    <t>Месяц работы</t>
  </si>
  <si>
    <t>Выручка валовая</t>
  </si>
  <si>
    <t>РАСХОДЫ</t>
  </si>
  <si>
    <t>Аренда</t>
  </si>
  <si>
    <t>Прочее</t>
  </si>
  <si>
    <t>Налоги</t>
  </si>
  <si>
    <t>ИТОГО РАСХОДЫ:</t>
  </si>
  <si>
    <t>январь</t>
  </si>
  <si>
    <t>февраль</t>
  </si>
  <si>
    <t>март</t>
  </si>
  <si>
    <t xml:space="preserve">апрель 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</si>
  <si>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</si>
  <si>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</si>
  <si>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</si>
  <si>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</si>
  <si>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</si>
  <si>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</si>
  <si>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</si>
  <si>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</si>
  <si>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Низкий сезон    -    4 мес.</t>
  </si>
  <si>
    <t>Средний сезон -  5 мес.</t>
  </si>
  <si>
    <t>Высокий сезон - 3 мес.</t>
  </si>
  <si>
    <t xml:space="preserve">Закупка материалов </t>
  </si>
  <si>
    <t>Зарпллата менеджеру</t>
  </si>
  <si>
    <t xml:space="preserve">Создание новых моделей (лекала, градации, фотосессии) </t>
  </si>
  <si>
    <t>Зарпллата закройщику</t>
  </si>
  <si>
    <t>Чистая прибыль:</t>
  </si>
  <si>
    <t>Годовая прибыль</t>
  </si>
  <si>
    <t>Зарплата швеям</t>
  </si>
  <si>
    <t>Реклама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</si>
</sst>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6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65CEB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3" borderId="1" xfId="1" applyFont="1" applyFill="1" applyBorder="1"/>
    <xf numFmtId="0" fontId="0" fillId="3" borderId="0" xfId="0" applyFill="1"/>
    <xf numFmtId="0" fontId="0" fillId="3" borderId="1" xfId="0" applyFill="1" applyBorder="1"/>
    <xf numFmtId="0" fontId="1" fillId="4" borderId="1" xfId="1" applyFont="1" applyFill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0" fontId="1" fillId="6" borderId="1" xfId="1" applyFont="1" applyFill="1" applyBorder="1" applyAlignment="1">
      <alignment horizontal="left"/>
    </xf>
    <xf numFmtId="164" fontId="0" fillId="7" borderId="1" xfId="0" applyNumberFormat="1" applyFill="1" applyBorder="1"/>
    <xf numFmtId="164" fontId="0" fillId="8" borderId="1" xfId="0" applyNumberFormat="1" applyFill="1" applyBorder="1"/>
    <xf numFmtId="164" fontId="0" fillId="6" borderId="1" xfId="0" applyNumberFormat="1" applyFill="1" applyBorder="1"/>
    <xf numFmtId="164" fontId="0" fillId="8" borderId="1" xfId="0" applyNumberFormat="1" applyFont="1" applyFill="1" applyBorder="1"/>
    <xf numFmtId="0" fontId="1" fillId="0" borderId="0" xfId="0" applyFont="1" applyFill="1"/>
    <xf numFmtId="0" fontId="0" fillId="0" borderId="0" xfId="0" applyFill="1"/>
    <xf numFmtId="0" fontId="5" fillId="9" borderId="1" xfId="1" applyFont="1" applyFill="1" applyBorder="1"/>
    <xf numFmtId="164" fontId="4" fillId="9" borderId="1" xfId="0" applyNumberFormat="1" applyFont="1" applyFill="1" applyBorder="1"/>
    <xf numFmtId="0" fontId="5" fillId="10" borderId="1" xfId="1" applyFont="1" applyFill="1" applyBorder="1"/>
    <xf numFmtId="164" fontId="4" fillId="10" borderId="1" xfId="0" applyNumberFormat="1" applyFont="1" applyFill="1" applyBorder="1"/>
    <xf numFmtId="0" fontId="6" fillId="11" borderId="1" xfId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/>
    </xf>
    <xf numFmtId="164" fontId="0" fillId="12" borderId="1" xfId="0" applyNumberFormat="1" applyFill="1" applyBorder="1"/>
    <xf numFmtId="0" fontId="7" fillId="0" borderId="0" xfId="0" applyFont="1"/>
    <xf numFmtId="0" fontId="8" fillId="2" borderId="1" xfId="0" applyFont="1" applyFill="1" applyBorder="1"/>
    <xf numFmtId="164" fontId="8" fillId="2" borderId="0" xfId="0" applyNumberFormat="1" applyFont="1" applyFill="1"/>
    <xf numFmtId="0" fontId="1" fillId="12" borderId="1" xfId="1" applyFont="1" applyFill="1" applyBorder="1"/>
    <xf numFmtId="0" fontId="1" fillId="3" borderId="1" xfId="1" applyFont="1" applyFill="1" applyBorder="1"/>
    <xf numFmtId="0" fontId="1" fillId="3" borderId="1" xfId="1" applyFont="1" applyFill="1" applyBorder="1" applyAlignment="1">
      <alignment wrapText="1"/>
    </xf>
    <xf numFmtId="164" fontId="1" fillId="7" borderId="1" xfId="0" applyNumberFormat="1" applyFont="1" applyFill="1" applyBorder="1"/>
    <xf numFmtId="164" fontId="1" fillId="8" borderId="1" xfId="0" applyNumberFormat="1" applyFont="1" applyFill="1" applyBorder="1"/>
    <xf numFmtId="164" fontId="1" fillId="6" borderId="1" xfId="0" applyNumberFormat="1" applyFont="1" applyFill="1" applyBorder="1"/>
    <xf numFmtId="0" fontId="1" fillId="0" borderId="0" xfId="0" applyFont="1"/>
  </cellXfs>
  <cellStyles count="2">
    <cellStyle name="Обычный" xfId="0" builtinId="0"/>
    <cellStyle name="Обычный 2" xfId="1" xr:uid="{B8761474-58BD-4E69-82B5-771B39E65E19}"/>
  </cellStyles>
  <dxfs count="0"/>
  <tableStyles count="0" defaultTableStyle="TableStyleMedium2" defaultPivotStyle="PivotStyleLight16"/>
  <colors>
    <mruColors>
      <color rgb="FFF65CEB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B223-6395-4041-82C1-1001A36126D6}">
  <dimension ref="A1:M21"/>
  <sheetViews>
    <sheetView tabSelected="1" workbookViewId="0">
      <selection activeCell="D28" sqref="D28"/>
    </sheetView>
  </sheetViews>
  <sheetFormatPr defaultRowHeight="15" x14ac:dyDescent="0.25"/>
  <cols>
    <col min="1" max="1" width="33.28515625" bestFit="1" customWidth="1"/>
    <col min="2" max="2" width="20.140625" bestFit="1" customWidth="1"/>
    <col min="3" max="3" width="13.140625" bestFit="1" customWidth="1"/>
    <col min="4" max="5" width="11.5703125" bestFit="1" customWidth="1"/>
    <col min="6" max="6" width="12.28515625" bestFit="1" customWidth="1"/>
    <col min="7" max="9" width="11.5703125" bestFit="1" customWidth="1"/>
    <col min="10" max="13" width="13.140625" bestFit="1" customWidth="1"/>
  </cols>
  <sheetData>
    <row r="1" spans="1:13" s="2" customFormat="1" x14ac:dyDescent="0.25"/>
    <row r="2" spans="1:13" s="29" customFormat="1" ht="21" x14ac:dyDescent="0.25">
      <c r="A2" s="17" t="s">
        <v>0</v>
      </c>
      <c r="B2" s="18" t="s">
        <v>7</v>
      </c>
      <c r="C2" s="18" t="s">
        <v>8</v>
      </c>
      <c r="D2" s="18" t="s">
        <v>9</v>
      </c>
      <c r="E2" s="18" t="s">
        <v>10</v>
      </c>
      <c r="F2" s="18" t="s">
        <v>11</v>
      </c>
      <c r="G2" s="18" t="s">
        <v>12</v>
      </c>
      <c r="H2" s="18" t="s">
        <v>13</v>
      </c>
      <c r="I2" s="18" t="s">
        <v>14</v>
      </c>
      <c r="J2" s="18" t="s">
        <v>15</v>
      </c>
      <c r="K2" s="18" t="s">
        <v>16</v>
      </c>
      <c r="L2" s="18" t="s">
        <v>17</v>
      </c>
      <c r="M2" s="18" t="s">
        <v>18</v>
      </c>
    </row>
    <row r="3" spans="1:13" x14ac:dyDescent="0.25">
      <c r="A3" s="24" t="s">
        <v>1</v>
      </c>
      <c r="B3" s="26">
        <v>600000</v>
      </c>
      <c r="C3" s="26">
        <v>635000</v>
      </c>
      <c r="D3" s="26">
        <v>610000</v>
      </c>
      <c r="E3" s="26">
        <v>500000</v>
      </c>
      <c r="F3" s="27">
        <v>400000</v>
      </c>
      <c r="G3" s="27">
        <v>375000</v>
      </c>
      <c r="H3" s="27">
        <v>380000</v>
      </c>
      <c r="I3" s="26">
        <v>550000</v>
      </c>
      <c r="J3" s="28">
        <v>885000</v>
      </c>
      <c r="K3" s="28">
        <v>937000</v>
      </c>
      <c r="L3" s="28">
        <v>1110000</v>
      </c>
      <c r="M3" s="28">
        <v>980000</v>
      </c>
    </row>
    <row r="4" spans="1:13" ht="15.75" x14ac:dyDescent="0.25">
      <c r="A4" s="1" t="s">
        <v>2</v>
      </c>
      <c r="B4" s="7"/>
      <c r="C4" s="7"/>
      <c r="D4" s="7"/>
      <c r="E4" s="7"/>
      <c r="F4" s="8"/>
      <c r="G4" s="8"/>
      <c r="H4" s="8"/>
      <c r="I4" s="7"/>
      <c r="J4" s="9"/>
      <c r="K4" s="9"/>
      <c r="L4" s="9"/>
      <c r="M4" s="9"/>
    </row>
    <row r="5" spans="1:13" s="12" customFormat="1" x14ac:dyDescent="0.25">
      <c r="A5" s="23" t="s">
        <v>3</v>
      </c>
      <c r="B5" s="19">
        <v>10000</v>
      </c>
      <c r="C5" s="19">
        <v>10000</v>
      </c>
      <c r="D5" s="19">
        <v>10000</v>
      </c>
      <c r="E5" s="19">
        <v>10000</v>
      </c>
      <c r="F5" s="19">
        <v>10000</v>
      </c>
      <c r="G5" s="19">
        <v>10000</v>
      </c>
      <c r="H5" s="19">
        <v>10000</v>
      </c>
      <c r="I5" s="19">
        <v>10000</v>
      </c>
      <c r="J5" s="19">
        <v>10000</v>
      </c>
      <c r="K5" s="19">
        <v>10000</v>
      </c>
      <c r="L5" s="19">
        <v>10000</v>
      </c>
      <c r="M5" s="19">
        <v>10000</v>
      </c>
    </row>
    <row r="6" spans="1:13" x14ac:dyDescent="0.25">
      <c r="A6" s="24" t="s">
        <v>28</v>
      </c>
      <c r="B6" s="7">
        <v>60000</v>
      </c>
      <c r="C6" s="7">
        <v>65000</v>
      </c>
      <c r="D6" s="7">
        <v>60000</v>
      </c>
      <c r="E6" s="7">
        <v>55000</v>
      </c>
      <c r="F6" s="8">
        <v>38000</v>
      </c>
      <c r="G6" s="8">
        <v>35000</v>
      </c>
      <c r="H6" s="8">
        <v>35000</v>
      </c>
      <c r="I6" s="7">
        <v>57000</v>
      </c>
      <c r="J6" s="9">
        <v>80000</v>
      </c>
      <c r="K6" s="9">
        <v>90000</v>
      </c>
      <c r="L6" s="9">
        <v>120000</v>
      </c>
      <c r="M6" s="9">
        <v>100000</v>
      </c>
    </row>
    <row r="7" spans="1:13" x14ac:dyDescent="0.25">
      <c r="A7" s="24" t="s">
        <v>23</v>
      </c>
      <c r="B7" s="7">
        <v>30000</v>
      </c>
      <c r="C7" s="7">
        <v>30000</v>
      </c>
      <c r="D7" s="7">
        <v>30000</v>
      </c>
      <c r="E7" s="7">
        <v>30000</v>
      </c>
      <c r="F7" s="10">
        <v>30000</v>
      </c>
      <c r="G7" s="10">
        <v>30000</v>
      </c>
      <c r="H7" s="10">
        <v>30000</v>
      </c>
      <c r="I7" s="7">
        <v>30000</v>
      </c>
      <c r="J7" s="9">
        <v>30000</v>
      </c>
      <c r="K7" s="9">
        <v>30000</v>
      </c>
      <c r="L7" s="9">
        <v>30000</v>
      </c>
      <c r="M7" s="9">
        <v>30000</v>
      </c>
    </row>
    <row r="8" spans="1:13" x14ac:dyDescent="0.25">
      <c r="A8" s="24" t="s">
        <v>25</v>
      </c>
      <c r="B8" s="7">
        <v>35000</v>
      </c>
      <c r="C8" s="7">
        <v>35000</v>
      </c>
      <c r="D8" s="7">
        <v>35000</v>
      </c>
      <c r="E8" s="7">
        <v>35000</v>
      </c>
      <c r="F8" s="10">
        <v>35000</v>
      </c>
      <c r="G8" s="10">
        <v>35000</v>
      </c>
      <c r="H8" s="10">
        <v>35000</v>
      </c>
      <c r="I8" s="7">
        <v>35000</v>
      </c>
      <c r="J8" s="9">
        <v>35000</v>
      </c>
      <c r="K8" s="9">
        <v>35000</v>
      </c>
      <c r="L8" s="9">
        <v>35000</v>
      </c>
      <c r="M8" s="9">
        <v>35000</v>
      </c>
    </row>
    <row r="9" spans="1:13" x14ac:dyDescent="0.25">
      <c r="A9" s="24" t="s">
        <v>22</v>
      </c>
      <c r="B9" s="7">
        <f t="shared" ref="B9:M9" si="0">B3*35%</f>
        <v>210000</v>
      </c>
      <c r="C9" s="7">
        <f t="shared" si="0"/>
        <v>222250</v>
      </c>
      <c r="D9" s="7">
        <f t="shared" si="0"/>
        <v>213500</v>
      </c>
      <c r="E9" s="7">
        <f t="shared" si="0"/>
        <v>175000</v>
      </c>
      <c r="F9" s="10">
        <f t="shared" si="0"/>
        <v>140000</v>
      </c>
      <c r="G9" s="10">
        <f t="shared" si="0"/>
        <v>131250</v>
      </c>
      <c r="H9" s="10">
        <f t="shared" si="0"/>
        <v>133000</v>
      </c>
      <c r="I9" s="7">
        <f t="shared" si="0"/>
        <v>192500</v>
      </c>
      <c r="J9" s="9">
        <f t="shared" si="0"/>
        <v>309750</v>
      </c>
      <c r="K9" s="9">
        <f t="shared" si="0"/>
        <v>327950</v>
      </c>
      <c r="L9" s="9">
        <f t="shared" si="0"/>
        <v>388500</v>
      </c>
      <c r="M9" s="9">
        <f t="shared" si="0"/>
        <v>343000</v>
      </c>
    </row>
    <row r="10" spans="1:13" x14ac:dyDescent="0.25">
      <c r="A10" s="24" t="s">
        <v>4</v>
      </c>
      <c r="B10" s="7">
        <v>10000</v>
      </c>
      <c r="C10" s="7">
        <v>10000</v>
      </c>
      <c r="D10" s="7">
        <v>10000</v>
      </c>
      <c r="E10" s="7">
        <v>10000</v>
      </c>
      <c r="F10" s="10">
        <v>10000</v>
      </c>
      <c r="G10" s="10">
        <v>10000</v>
      </c>
      <c r="H10" s="10">
        <v>10000</v>
      </c>
      <c r="I10" s="7">
        <v>10000</v>
      </c>
      <c r="J10" s="9">
        <v>10000</v>
      </c>
      <c r="K10" s="9">
        <v>10000</v>
      </c>
      <c r="L10" s="9">
        <v>10000</v>
      </c>
      <c r="M10" s="9">
        <v>10000</v>
      </c>
    </row>
    <row r="11" spans="1:13" ht="30" x14ac:dyDescent="0.25">
      <c r="A11" s="25" t="s">
        <v>24</v>
      </c>
      <c r="B11" s="7">
        <v>10000</v>
      </c>
      <c r="C11" s="7">
        <v>10000</v>
      </c>
      <c r="D11" s="7">
        <v>10000</v>
      </c>
      <c r="E11" s="7">
        <v>10000</v>
      </c>
      <c r="F11" s="8">
        <v>10000</v>
      </c>
      <c r="G11" s="10">
        <v>10000</v>
      </c>
      <c r="H11" s="10">
        <v>10000</v>
      </c>
      <c r="I11" s="7">
        <v>10000</v>
      </c>
      <c r="J11" s="9">
        <v>10000</v>
      </c>
      <c r="K11" s="9">
        <v>10000</v>
      </c>
      <c r="L11" s="9">
        <v>10000</v>
      </c>
      <c r="M11" s="9">
        <v>10000</v>
      </c>
    </row>
    <row r="12" spans="1:13" x14ac:dyDescent="0.25">
      <c r="A12" s="24" t="s">
        <v>5</v>
      </c>
      <c r="B12" s="7">
        <f t="shared" ref="B12:M12" si="1">B3*6%</f>
        <v>36000</v>
      </c>
      <c r="C12" s="7">
        <f t="shared" si="1"/>
        <v>38100</v>
      </c>
      <c r="D12" s="7">
        <f t="shared" si="1"/>
        <v>36600</v>
      </c>
      <c r="E12" s="7">
        <f t="shared" si="1"/>
        <v>30000</v>
      </c>
      <c r="F12" s="8">
        <f t="shared" si="1"/>
        <v>24000</v>
      </c>
      <c r="G12" s="8">
        <f t="shared" si="1"/>
        <v>22500</v>
      </c>
      <c r="H12" s="8">
        <f t="shared" si="1"/>
        <v>22800</v>
      </c>
      <c r="I12" s="7">
        <f t="shared" si="1"/>
        <v>33000</v>
      </c>
      <c r="J12" s="9">
        <f t="shared" si="1"/>
        <v>53100</v>
      </c>
      <c r="K12" s="9">
        <f t="shared" si="1"/>
        <v>56220</v>
      </c>
      <c r="L12" s="9">
        <f t="shared" si="1"/>
        <v>66600</v>
      </c>
      <c r="M12" s="9">
        <f t="shared" si="1"/>
        <v>58800</v>
      </c>
    </row>
    <row r="13" spans="1:13" x14ac:dyDescent="0.25">
      <c r="A13" s="24" t="s">
        <v>29</v>
      </c>
      <c r="B13" s="7">
        <v>30000</v>
      </c>
      <c r="C13" s="7">
        <v>30000</v>
      </c>
      <c r="D13" s="7">
        <v>30000</v>
      </c>
      <c r="E13" s="7">
        <v>30000</v>
      </c>
      <c r="F13" s="8">
        <v>30000</v>
      </c>
      <c r="G13" s="8">
        <v>30000</v>
      </c>
      <c r="H13" s="8">
        <v>30000</v>
      </c>
      <c r="I13" s="7">
        <v>30000</v>
      </c>
      <c r="J13" s="9">
        <v>40000</v>
      </c>
      <c r="K13" s="9">
        <v>50000</v>
      </c>
      <c r="L13" s="9">
        <v>50000</v>
      </c>
      <c r="M13" s="9">
        <v>50000</v>
      </c>
    </row>
    <row r="14" spans="1:13" s="11" customFormat="1" ht="15.75" x14ac:dyDescent="0.25">
      <c r="A14" s="13" t="s">
        <v>6</v>
      </c>
      <c r="B14" s="14">
        <f>SUM(B5:B13)</f>
        <v>431000</v>
      </c>
      <c r="C14" s="14">
        <f>SUM(C5:C13)</f>
        <v>450350</v>
      </c>
      <c r="D14" s="14">
        <f>SUM(D5:D13)</f>
        <v>435100</v>
      </c>
      <c r="E14" s="14">
        <f>SUM(E5:E13)</f>
        <v>385000</v>
      </c>
      <c r="F14" s="14">
        <f>SUM(F5:F13)</f>
        <v>327000</v>
      </c>
      <c r="G14" s="14">
        <f>SUM(G5:G13)</f>
        <v>313750</v>
      </c>
      <c r="H14" s="14">
        <f>SUM(H5:H13)</f>
        <v>315800</v>
      </c>
      <c r="I14" s="14">
        <f>SUM(I5:I13)</f>
        <v>407500</v>
      </c>
      <c r="J14" s="14">
        <f>SUM(J5:J13)</f>
        <v>577850</v>
      </c>
      <c r="K14" s="14">
        <f>SUM(K5:K13)</f>
        <v>619170</v>
      </c>
      <c r="L14" s="14">
        <f>SUM(L5:L13)</f>
        <v>720100</v>
      </c>
      <c r="M14" s="14">
        <f>SUM(M5:M13)</f>
        <v>646800</v>
      </c>
    </row>
    <row r="15" spans="1:13" s="12" customFormat="1" ht="15.75" x14ac:dyDescent="0.25">
      <c r="A15" s="15" t="s">
        <v>26</v>
      </c>
      <c r="B15" s="16">
        <f t="shared" ref="B15:M15" si="2">B3-B14</f>
        <v>169000</v>
      </c>
      <c r="C15" s="16">
        <f t="shared" si="2"/>
        <v>184650</v>
      </c>
      <c r="D15" s="16">
        <f t="shared" si="2"/>
        <v>174900</v>
      </c>
      <c r="E15" s="16">
        <f t="shared" si="2"/>
        <v>115000</v>
      </c>
      <c r="F15" s="16">
        <f t="shared" si="2"/>
        <v>73000</v>
      </c>
      <c r="G15" s="16">
        <f t="shared" si="2"/>
        <v>61250</v>
      </c>
      <c r="H15" s="16">
        <f t="shared" si="2"/>
        <v>64200</v>
      </c>
      <c r="I15" s="16">
        <f t="shared" si="2"/>
        <v>142500</v>
      </c>
      <c r="J15" s="16">
        <f t="shared" si="2"/>
        <v>307150</v>
      </c>
      <c r="K15" s="16">
        <f t="shared" si="2"/>
        <v>317830</v>
      </c>
      <c r="L15" s="16">
        <f t="shared" si="2"/>
        <v>389900</v>
      </c>
      <c r="M15" s="16">
        <f t="shared" si="2"/>
        <v>333200</v>
      </c>
    </row>
    <row r="16" spans="1:13" x14ac:dyDescent="0.25">
      <c r="A16" s="2"/>
    </row>
    <row r="17" spans="1:2" s="20" customFormat="1" ht="21" x14ac:dyDescent="0.35">
      <c r="A17" s="21" t="s">
        <v>27</v>
      </c>
      <c r="B17" s="22">
        <f>SUM(B15:M15)</f>
        <v>2332580</v>
      </c>
    </row>
    <row r="18" spans="1:2" x14ac:dyDescent="0.25">
      <c r="A18" s="3"/>
    </row>
    <row r="19" spans="1:2" x14ac:dyDescent="0.25">
      <c r="A19" s="4" t="s">
        <v>19</v>
      </c>
    </row>
    <row r="20" spans="1:2" x14ac:dyDescent="0.25">
      <c r="A20" s="5" t="s">
        <v>20</v>
      </c>
    </row>
    <row r="21" spans="1:2" x14ac:dyDescent="0.25">
      <c r="A21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MEO.PET</dc:creator>
  <cp:lastModifiedBy>MEO.PET</cp:lastModifiedBy>
  <dcterms:created xsi:type="dcterms:W3CDTF">2022-05-25T12:32:07Z</dcterms:created>
  <dcterms:modified xsi:type="dcterms:W3CDTF">2022-05-27T13:00:09Z</dcterms:modified>
</cp:coreProperties>
</file>